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'Debiti'!$A$1:$AB$77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<sst xmlns="http://schemas.openxmlformats.org/spreadsheetml/2006/main" count="326" uniqueCount="159">
  <si>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</si>
  <si>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</si>
  <si>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</si>
  <si>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</si>
  <si>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</si>
  <si>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</si>
  <si>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</si>
  <si>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</si>
  <si>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</si>
  <si>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</si>
  <si>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</si>
  <si>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</si>
  <si>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</si>
  <si>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</si>
  <si>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</si>
  <si>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</si>
  <si>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</si>
  <si>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</si>
  <si>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</si>
  <si>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</si>
  <si>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</si>
  <si>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</si>
  <si>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</si>
  <si>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</si>
  <si>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</si>
  <si>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</si>
  <si>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</si>
  <si>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</si>
  <si>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</si>
  <si>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</si>
  <si>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</si>
  <si>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</si>
  <si>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</si>
  <si>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</si>
  <si>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</si>
  <si>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</si>
  <si>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</si>
  <si>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</si>
  <si>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</si>
  <si>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</si>
  <si>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</si>
  <si>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</si>
  <si>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</si>
  <si>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</si>
  <si>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</si>
  <si>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</si>
  <si>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</si>
  <si>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</si>
  <si>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</si>
  <si>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</si>
  <si>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</si>
  <si>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</si>
  <si>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</si>
  <si>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</si>
  <si>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</si>
  <si>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</si>
  <si>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</si>
  <si>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</si>
  <si>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</si>
  <si>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</si>
  <si>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</si>
  <si>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</si>
  <si>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</si>
  <si>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</si>
  <si>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</si>
  <si>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</si>
  <si>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</si>
  <si>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</si>
  <si>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</si>
  <si>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</si>
  <si>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</si>
  <si>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</si>
  <si>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</si>
  <si>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</si>
  <si>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</si>
  <si>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</si>
  <si>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</si>
  <si>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</si>
  <si>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</si>
  <si>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</si>
  <si>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</si>
  <si>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</si>
  <si>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</si>
  <si>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</si>
  <si>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</si>
  <si>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</si>
  <si>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</si>
  <si>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</si>
  <si>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</si>
  <si>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</si>
  <si>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</si>
  <si>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</si>
  <si>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</si>
  <si>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</si>
  <si>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</si>
  <si>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</si>
  <si>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</si>
  <si>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</si>
  <si>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</si>
  <si>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</si>
  <si>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</si>
  <si>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</si>
  <si>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</si>
  <si>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</si>
  <si>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</si>
  <si>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</si>
  <si>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</si>
  <si>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</si>
  <si>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</si>
  <si>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</si>
  <si>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</si>
  <si>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</si>
  <si>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</si>
  <si>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Zimone</t>
  </si>
  <si>
    <t>Ammontare Complessivo dei Debiti e del Numero delle Imprese Creditrici - Elenco Fatture da Pagare Anno 2020</t>
  </si>
  <si>
    <t>05/12/2020</t>
  </si>
  <si>
    <t>CN20000832</t>
  </si>
  <si>
    <t>30/11/2020</t>
  </si>
  <si>
    <t>SERVIZIO IGIENE URBANA NOVEMBRE 2020</t>
  </si>
  <si>
    <t>SI</t>
  </si>
  <si>
    <t/>
  </si>
  <si>
    <t>A2A SPA INCARICATA PER CONTO A.S.R.A.B. SPA</t>
  </si>
  <si>
    <t>01929160024</t>
  </si>
  <si>
    <t>AMM.VA-FINANZIARIA</t>
  </si>
  <si>
    <t>04/01/2021</t>
  </si>
  <si>
    <t>23/12/2020</t>
  </si>
  <si>
    <t>02000000000000075/PA</t>
  </si>
  <si>
    <t>16/12/2020</t>
  </si>
  <si>
    <t>COMPENSO SERVIZIO TESORERIA ANNO 2020</t>
  </si>
  <si>
    <t>Z691BEF688</t>
  </si>
  <si>
    <t>BANCA SELLA S.P.A.</t>
  </si>
  <si>
    <t>02224410023</t>
  </si>
  <si>
    <t>22/01/2021</t>
  </si>
  <si>
    <t>28/12/2020</t>
  </si>
  <si>
    <t>39-2020</t>
  </si>
  <si>
    <t>Lavori di formazione di nuovi tratti di illuminazione pubblica in Via Valle e in Via Roma</t>
  </si>
  <si>
    <t>ZCE2F92DEB</t>
  </si>
  <si>
    <t>GIVONETTI SILVIO</t>
  </si>
  <si>
    <t>01779920022</t>
  </si>
  <si>
    <t>GVNSLV65H04E379C</t>
  </si>
  <si>
    <t>TECNICA</t>
  </si>
  <si>
    <t>27/01/2021</t>
  </si>
  <si>
    <t>30/12/2020</t>
  </si>
  <si>
    <t>79/PA/2020</t>
  </si>
  <si>
    <t>29/12/2020</t>
  </si>
  <si>
    <t>Noleggio fotocopiatrice multifunzione e stampante multifunzione laser b/n A4 - copie b/n e colori ott/dic 2020</t>
  </si>
  <si>
    <t>Z892641A2F</t>
  </si>
  <si>
    <t>Manitoba G.G. srl</t>
  </si>
  <si>
    <t>01525590020</t>
  </si>
  <si>
    <t>28/01/2021</t>
  </si>
  <si>
    <t>25/11/2020</t>
  </si>
  <si>
    <t>0001653/PA</t>
  </si>
  <si>
    <t>24/11/2020</t>
  </si>
  <si>
    <t>S.E.A.B. SPA SOC. ECOLOGICA AREA BIELLESE</t>
  </si>
  <si>
    <t>02132350022</t>
  </si>
  <si>
    <t>24/12/2020</t>
  </si>
  <si>
    <t>0001785/PA</t>
  </si>
  <si>
    <t>SERVIZIO IGIENE URBANA DICEMBRE 2020</t>
  </si>
  <si>
    <t>TOTALE FATTURE: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</si>
</sst>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101</v>
      </c>
      <c r="B5" s="260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99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98</v>
      </c>
      <c r="B7" s="253"/>
      <c r="C7" s="165">
        <f>Debiti!G6</f>
        <v>5</v>
      </c>
      <c r="D7" s="163"/>
      <c r="E7" s="273" t="s">
        <v>112</v>
      </c>
      <c r="F7" s="274"/>
      <c r="G7" s="274"/>
      <c r="H7" s="97"/>
      <c r="I7" s="184"/>
      <c r="J7" s="183"/>
      <c r="K7" s="97"/>
      <c r="L7" s="174"/>
      <c r="M7" s="182"/>
      <c r="N7" s="268" t="s">
        <v>97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96</v>
      </c>
      <c r="B9" s="267"/>
      <c r="C9" s="175">
        <f>ElencoFatture!O6</f>
        <v>0</v>
      </c>
      <c r="D9" s="176"/>
      <c r="E9" s="261" t="s">
        <v>90</v>
      </c>
      <c r="F9" s="262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94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93</v>
      </c>
      <c r="B11" s="263"/>
      <c r="C11" s="175">
        <f>ElencoFatture!O8</f>
        <v>0</v>
      </c>
      <c r="D11" s="176"/>
      <c r="E11" s="261" t="s">
        <v>90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92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91</v>
      </c>
      <c r="B13" s="250"/>
      <c r="C13" s="165">
        <f>C11</f>
        <v>0</v>
      </c>
      <c r="D13" s="173"/>
      <c r="E13" s="249" t="s">
        <v>90</v>
      </c>
      <c r="F13" s="250"/>
      <c r="G13" s="164">
        <f>C13/100*5</f>
        <v>0</v>
      </c>
      <c r="H13" s="163"/>
      <c r="I13" s="254" t="s">
        <v>89</v>
      </c>
      <c r="J13" s="255"/>
      <c r="L13" s="162" t="str">
        <f>IF(C7&lt;=G13,"SI","NO")</f>
        <v>NO</v>
      </c>
      <c r="M13" s="161"/>
      <c r="N13" s="270" t="s">
        <v>88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87</v>
      </c>
      <c r="B15" s="253"/>
      <c r="C15" s="165">
        <v>0</v>
      </c>
      <c r="D15" s="97"/>
      <c r="E15" s="249" t="s">
        <v>86</v>
      </c>
      <c r="F15" s="250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70" t="s">
        <v>84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83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81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79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78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77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76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5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72</v>
      </c>
      <c r="B5" s="275"/>
      <c r="C5" s="275"/>
      <c r="D5" s="275"/>
      <c r="E5" s="275"/>
      <c r="F5" s="276"/>
      <c r="G5" s="148">
        <f>(G18)</f>
        <v>10435.11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73</v>
      </c>
      <c r="B6" s="275"/>
      <c r="C6" s="275"/>
      <c r="D6" s="275"/>
      <c r="E6" s="275"/>
      <c r="F6" s="275"/>
      <c r="G6" s="149">
        <f>(AC18)</f>
        <v>5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2020</v>
      </c>
      <c r="B11" s="108">
        <v>300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1233.01</v>
      </c>
      <c r="H11" s="112">
        <v>112.09</v>
      </c>
      <c r="I11" s="143" t="s">
        <v>119</v>
      </c>
      <c r="J11" s="112">
        <f>IF(I11="SI",G11-H11,G11)</f>
        <v>1120.92</v>
      </c>
      <c r="K11" s="298" t="s">
        <v>120</v>
      </c>
      <c r="L11" s="108">
        <v>2020</v>
      </c>
      <c r="M11" s="108">
        <v>2704</v>
      </c>
      <c r="N11" s="109" t="s">
        <v>115</v>
      </c>
      <c r="O11" s="111" t="s">
        <v>121</v>
      </c>
      <c r="P11" s="109" t="s">
        <v>122</v>
      </c>
      <c r="Q11" s="109" t="s">
        <v>122</v>
      </c>
      <c r="R11" s="108">
        <v>1</v>
      </c>
      <c r="S11" s="111" t="s">
        <v>123</v>
      </c>
      <c r="T11" s="108">
        <v>1090503</v>
      </c>
      <c r="U11" s="108">
        <v>3550</v>
      </c>
      <c r="V11" s="108">
        <v>1748</v>
      </c>
      <c r="W11" s="108">
        <v>2</v>
      </c>
      <c r="X11" s="113">
        <v>2020</v>
      </c>
      <c r="Y11" s="113">
        <v>82</v>
      </c>
      <c r="Z11" s="113">
        <v>0</v>
      </c>
      <c r="AA11" s="114" t="s">
        <v>120</v>
      </c>
      <c r="AB11" s="109" t="s">
        <v>124</v>
      </c>
      <c r="AC11" s="107">
        <f>IF(O11=O10,0,1)</f>
        <v>1</v>
      </c>
    </row>
    <row r="12" spans="1:29" ht="15">
      <c r="A12" s="108">
        <v>2020</v>
      </c>
      <c r="B12" s="108">
        <v>318</v>
      </c>
      <c r="C12" s="109" t="s">
        <v>125</v>
      </c>
      <c r="D12" s="297" t="s">
        <v>126</v>
      </c>
      <c r="E12" s="109" t="s">
        <v>127</v>
      </c>
      <c r="F12" s="111" t="s">
        <v>128</v>
      </c>
      <c r="G12" s="112">
        <v>1830</v>
      </c>
      <c r="H12" s="112">
        <v>330</v>
      </c>
      <c r="I12" s="143" t="s">
        <v>119</v>
      </c>
      <c r="J12" s="112">
        <f>IF(I12="SI",G12-H12,G12)</f>
        <v>1500</v>
      </c>
      <c r="K12" s="298" t="s">
        <v>129</v>
      </c>
      <c r="L12" s="108">
        <v>2020</v>
      </c>
      <c r="M12" s="108">
        <v>2823</v>
      </c>
      <c r="N12" s="109" t="s">
        <v>125</v>
      </c>
      <c r="O12" s="111" t="s">
        <v>130</v>
      </c>
      <c r="P12" s="109" t="s">
        <v>131</v>
      </c>
      <c r="Q12" s="109" t="s">
        <v>120</v>
      </c>
      <c r="R12" s="108">
        <v>1</v>
      </c>
      <c r="S12" s="111" t="s">
        <v>123</v>
      </c>
      <c r="T12" s="108">
        <v>1010203</v>
      </c>
      <c r="U12" s="108">
        <v>140</v>
      </c>
      <c r="V12" s="108">
        <v>1043</v>
      </c>
      <c r="W12" s="108">
        <v>6</v>
      </c>
      <c r="X12" s="113">
        <v>2020</v>
      </c>
      <c r="Y12" s="113">
        <v>114</v>
      </c>
      <c r="Z12" s="113">
        <v>0</v>
      </c>
      <c r="AA12" s="114" t="s">
        <v>120</v>
      </c>
      <c r="AB12" s="109" t="s">
        <v>132</v>
      </c>
      <c r="AC12" s="107">
        <f>IF(O12=O11,0,1)</f>
        <v>1</v>
      </c>
    </row>
    <row r="13" spans="1:29" ht="15">
      <c r="A13" s="108">
        <v>2020</v>
      </c>
      <c r="B13" s="108">
        <v>320</v>
      </c>
      <c r="C13" s="109" t="s">
        <v>133</v>
      </c>
      <c r="D13" s="297" t="s">
        <v>134</v>
      </c>
      <c r="E13" s="109" t="s">
        <v>133</v>
      </c>
      <c r="F13" s="111" t="s">
        <v>135</v>
      </c>
      <c r="G13" s="112">
        <v>3025</v>
      </c>
      <c r="H13" s="112">
        <v>275</v>
      </c>
      <c r="I13" s="143" t="s">
        <v>119</v>
      </c>
      <c r="J13" s="112">
        <f>IF(I13="SI",G13-H13,G13)</f>
        <v>2750</v>
      </c>
      <c r="K13" s="298" t="s">
        <v>136</v>
      </c>
      <c r="L13" s="108">
        <v>2020</v>
      </c>
      <c r="M13" s="108">
        <v>2844</v>
      </c>
      <c r="N13" s="109" t="s">
        <v>133</v>
      </c>
      <c r="O13" s="111" t="s">
        <v>137</v>
      </c>
      <c r="P13" s="109" t="s">
        <v>138</v>
      </c>
      <c r="Q13" s="109" t="s">
        <v>139</v>
      </c>
      <c r="R13" s="108">
        <v>2</v>
      </c>
      <c r="S13" s="111" t="s">
        <v>140</v>
      </c>
      <c r="T13" s="108">
        <v>1080203</v>
      </c>
      <c r="U13" s="108">
        <v>2890</v>
      </c>
      <c r="V13" s="108">
        <v>1938</v>
      </c>
      <c r="W13" s="108">
        <v>99</v>
      </c>
      <c r="X13" s="113">
        <v>2020</v>
      </c>
      <c r="Y13" s="113">
        <v>235</v>
      </c>
      <c r="Z13" s="113">
        <v>0</v>
      </c>
      <c r="AA13" s="114" t="s">
        <v>120</v>
      </c>
      <c r="AB13" s="109" t="s">
        <v>141</v>
      </c>
      <c r="AC13" s="107">
        <f>IF(O13=O12,0,1)</f>
        <v>1</v>
      </c>
    </row>
    <row r="14" spans="1:29" ht="15">
      <c r="A14" s="108">
        <v>2020</v>
      </c>
      <c r="B14" s="108">
        <v>321</v>
      </c>
      <c r="C14" s="109" t="s">
        <v>142</v>
      </c>
      <c r="D14" s="297" t="s">
        <v>143</v>
      </c>
      <c r="E14" s="109" t="s">
        <v>144</v>
      </c>
      <c r="F14" s="111" t="s">
        <v>145</v>
      </c>
      <c r="G14" s="112">
        <v>73.86</v>
      </c>
      <c r="H14" s="112">
        <v>13.32</v>
      </c>
      <c r="I14" s="143" t="s">
        <v>119</v>
      </c>
      <c r="J14" s="112">
        <f>IF(I14="SI",G14-H14,G14)</f>
        <v>60.54</v>
      </c>
      <c r="K14" s="298" t="s">
        <v>146</v>
      </c>
      <c r="L14" s="108">
        <v>2020</v>
      </c>
      <c r="M14" s="108">
        <v>2860</v>
      </c>
      <c r="N14" s="109" t="s">
        <v>142</v>
      </c>
      <c r="O14" s="111" t="s">
        <v>147</v>
      </c>
      <c r="P14" s="109" t="s">
        <v>148</v>
      </c>
      <c r="Q14" s="109" t="s">
        <v>148</v>
      </c>
      <c r="R14" s="108">
        <v>1</v>
      </c>
      <c r="S14" s="111" t="s">
        <v>123</v>
      </c>
      <c r="T14" s="108">
        <v>1010202</v>
      </c>
      <c r="U14" s="108">
        <v>130</v>
      </c>
      <c r="V14" s="108">
        <v>1043</v>
      </c>
      <c r="W14" s="108">
        <v>1</v>
      </c>
      <c r="X14" s="113">
        <v>2020</v>
      </c>
      <c r="Y14" s="113">
        <v>212</v>
      </c>
      <c r="Z14" s="113">
        <v>0</v>
      </c>
      <c r="AA14" s="114" t="s">
        <v>120</v>
      </c>
      <c r="AB14" s="109" t="s">
        <v>149</v>
      </c>
      <c r="AC14" s="107">
        <f>IF(O14=O13,0,1)</f>
        <v>1</v>
      </c>
    </row>
    <row r="15" spans="1:29" ht="15">
      <c r="A15" s="108">
        <v>2020</v>
      </c>
      <c r="B15" s="108">
        <v>293</v>
      </c>
      <c r="C15" s="109" t="s">
        <v>150</v>
      </c>
      <c r="D15" s="297" t="s">
        <v>151</v>
      </c>
      <c r="E15" s="109" t="s">
        <v>152</v>
      </c>
      <c r="F15" s="111" t="s">
        <v>118</v>
      </c>
      <c r="G15" s="112">
        <v>2136.62</v>
      </c>
      <c r="H15" s="112">
        <v>194.24</v>
      </c>
      <c r="I15" s="143" t="s">
        <v>119</v>
      </c>
      <c r="J15" s="112">
        <f>IF(I15="SI",G15-H15,G15)</f>
        <v>1942.3799999999999</v>
      </c>
      <c r="K15" s="298" t="s">
        <v>120</v>
      </c>
      <c r="L15" s="108">
        <v>2020</v>
      </c>
      <c r="M15" s="108">
        <v>2588</v>
      </c>
      <c r="N15" s="109" t="s">
        <v>152</v>
      </c>
      <c r="O15" s="111" t="s">
        <v>153</v>
      </c>
      <c r="P15" s="109" t="s">
        <v>154</v>
      </c>
      <c r="Q15" s="109" t="s">
        <v>120</v>
      </c>
      <c r="R15" s="108">
        <v>1</v>
      </c>
      <c r="S15" s="111" t="s">
        <v>123</v>
      </c>
      <c r="T15" s="108">
        <v>1090503</v>
      </c>
      <c r="U15" s="108">
        <v>3550</v>
      </c>
      <c r="V15" s="108">
        <v>1748</v>
      </c>
      <c r="W15" s="108">
        <v>99</v>
      </c>
      <c r="X15" s="113">
        <v>2020</v>
      </c>
      <c r="Y15" s="113">
        <v>54</v>
      </c>
      <c r="Z15" s="113">
        <v>0</v>
      </c>
      <c r="AA15" s="114" t="s">
        <v>120</v>
      </c>
      <c r="AB15" s="109" t="s">
        <v>155</v>
      </c>
      <c r="AC15" s="107">
        <f>IF(O15=O14,0,1)</f>
        <v>1</v>
      </c>
    </row>
    <row r="16" spans="1:29" ht="15">
      <c r="A16" s="108">
        <v>2020</v>
      </c>
      <c r="B16" s="108">
        <v>319</v>
      </c>
      <c r="C16" s="109" t="s">
        <v>133</v>
      </c>
      <c r="D16" s="297" t="s">
        <v>156</v>
      </c>
      <c r="E16" s="109" t="s">
        <v>133</v>
      </c>
      <c r="F16" s="111" t="s">
        <v>157</v>
      </c>
      <c r="G16" s="112">
        <v>2136.62</v>
      </c>
      <c r="H16" s="112">
        <v>194.24</v>
      </c>
      <c r="I16" s="143" t="s">
        <v>119</v>
      </c>
      <c r="J16" s="112">
        <f>IF(I16="SI",G16-H16,G16)</f>
        <v>1942.3799999999999</v>
      </c>
      <c r="K16" s="298" t="s">
        <v>120</v>
      </c>
      <c r="L16" s="108">
        <v>2020</v>
      </c>
      <c r="M16" s="108">
        <v>2842</v>
      </c>
      <c r="N16" s="109" t="s">
        <v>133</v>
      </c>
      <c r="O16" s="111" t="s">
        <v>153</v>
      </c>
      <c r="P16" s="109" t="s">
        <v>154</v>
      </c>
      <c r="Q16" s="109" t="s">
        <v>120</v>
      </c>
      <c r="R16" s="108">
        <v>1</v>
      </c>
      <c r="S16" s="111" t="s">
        <v>123</v>
      </c>
      <c r="T16" s="108">
        <v>1090503</v>
      </c>
      <c r="U16" s="108">
        <v>3550</v>
      </c>
      <c r="V16" s="108">
        <v>1748</v>
      </c>
      <c r="W16" s="108">
        <v>99</v>
      </c>
      <c r="X16" s="113">
        <v>2020</v>
      </c>
      <c r="Y16" s="113">
        <v>54</v>
      </c>
      <c r="Z16" s="113">
        <v>0</v>
      </c>
      <c r="AA16" s="114" t="s">
        <v>120</v>
      </c>
      <c r="AB16" s="109" t="s">
        <v>141</v>
      </c>
      <c r="AC16" s="107">
        <f>IF(O16=O15,0,1)</f>
        <v>0</v>
      </c>
    </row>
    <row r="17" spans="1:28" ht="15">
      <c r="A17" s="108"/>
      <c r="B17" s="108"/>
      <c r="C17" s="109"/>
      <c r="D17" s="297"/>
      <c r="E17" s="109"/>
      <c r="F17" s="299"/>
      <c r="G17" s="300"/>
      <c r="H17" s="112"/>
      <c r="I17" s="143"/>
      <c r="J17" s="112"/>
      <c r="K17" s="298"/>
      <c r="L17" s="108"/>
      <c r="M17" s="108"/>
      <c r="N17" s="109"/>
      <c r="O17" s="111"/>
      <c r="P17" s="109"/>
      <c r="Q17" s="109"/>
      <c r="R17" s="108"/>
      <c r="S17" s="111"/>
      <c r="T17" s="108"/>
      <c r="U17" s="108"/>
      <c r="V17" s="108"/>
      <c r="W17" s="108"/>
      <c r="X17" s="113"/>
      <c r="Y17" s="113"/>
      <c r="Z17" s="113"/>
      <c r="AA17" s="114"/>
      <c r="AB17" s="109"/>
    </row>
    <row r="18" spans="1:29" ht="15">
      <c r="A18" s="108"/>
      <c r="B18" s="108"/>
      <c r="C18" s="109"/>
      <c r="D18" s="297"/>
      <c r="E18" s="109"/>
      <c r="F18" s="301" t="s">
        <v>158</v>
      </c>
      <c r="G18" s="302">
        <f>SUM(G11:G16)</f>
        <v>10435.11</v>
      </c>
      <c r="H18" s="112"/>
      <c r="I18" s="143"/>
      <c r="J18" s="112"/>
      <c r="K18" s="298"/>
      <c r="L18" s="108"/>
      <c r="M18" s="108"/>
      <c r="N18" s="109"/>
      <c r="O18" s="111"/>
      <c r="P18" s="109"/>
      <c r="Q18" s="109"/>
      <c r="R18" s="108"/>
      <c r="S18" s="111"/>
      <c r="T18" s="108"/>
      <c r="U18" s="108"/>
      <c r="V18" s="108"/>
      <c r="W18" s="108"/>
      <c r="X18" s="113"/>
      <c r="Y18" s="113"/>
      <c r="Z18" s="113"/>
      <c r="AA18" s="114"/>
      <c r="AB18" s="109"/>
      <c r="AC18" s="107">
        <f>SUM(AC11:AC16)</f>
        <v>5</v>
      </c>
    </row>
    <row r="19" spans="3:28" ht="15">
      <c r="C19" s="107"/>
      <c r="D19" s="107"/>
      <c r="E19" s="107"/>
      <c r="F19" s="107"/>
      <c r="G19" s="107"/>
      <c r="H19" s="107"/>
      <c r="I19" s="107"/>
      <c r="J19" s="107"/>
      <c r="N19" s="107"/>
      <c r="O19" s="107"/>
      <c r="P19" s="107"/>
      <c r="Q19" s="107"/>
      <c r="S19" s="107"/>
      <c r="AB19" s="107"/>
    </row>
    <row r="20" spans="3:28" ht="15">
      <c r="C20" s="107"/>
      <c r="D20" s="107"/>
      <c r="E20" s="107"/>
      <c r="F20" s="107"/>
      <c r="G20" s="107"/>
      <c r="H20" s="107"/>
      <c r="I20" s="107"/>
      <c r="J20" s="107"/>
      <c r="N20" s="107"/>
      <c r="O20" s="107"/>
      <c r="P20" s="107"/>
      <c r="Q20" s="107"/>
      <c r="S20" s="107"/>
      <c r="AB20" s="107"/>
    </row>
    <row r="21" spans="3:28" ht="1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7"/>
      <c r="Q21" s="107"/>
      <c r="S21" s="107"/>
      <c r="AB21" s="107"/>
    </row>
    <row r="22" spans="3:28" ht="15">
      <c r="C22" s="107"/>
      <c r="D22" s="107"/>
      <c r="E22" s="107"/>
      <c r="F22" s="107"/>
      <c r="G22" s="107"/>
      <c r="H22" s="107"/>
      <c r="I22" s="107"/>
      <c r="J22" s="107"/>
      <c r="N22" s="107"/>
      <c r="O22" s="107"/>
      <c r="P22" s="107"/>
      <c r="Q22" s="107"/>
      <c r="S22" s="107"/>
      <c r="AB22" s="107"/>
    </row>
    <row r="23" spans="3:28" ht="15">
      <c r="C23" s="107"/>
      <c r="D23" s="107"/>
      <c r="E23" s="107"/>
      <c r="F23" s="107"/>
      <c r="G23" s="107"/>
      <c r="H23" s="107"/>
      <c r="I23" s="107"/>
      <c r="J23" s="107"/>
      <c r="N23" s="107"/>
      <c r="O23" s="107"/>
      <c r="P23" s="107"/>
      <c r="Q23" s="107"/>
      <c r="S23" s="107"/>
      <c r="AB23" s="107"/>
    </row>
    <row r="24" spans="3:28" ht="15">
      <c r="C24" s="107"/>
      <c r="D24" s="107"/>
      <c r="E24" s="107"/>
      <c r="F24" s="107"/>
      <c r="G24" s="107"/>
      <c r="H24" s="107"/>
      <c r="I24" s="107"/>
      <c r="J24" s="107"/>
      <c r="N24" s="107"/>
      <c r="O24" s="107"/>
      <c r="P24" s="107"/>
      <c r="Q24" s="107"/>
      <c r="S24" s="107"/>
      <c r="AB24" s="107"/>
    </row>
    <row r="25" spans="3:28" ht="15">
      <c r="C25" s="107"/>
      <c r="D25" s="107"/>
      <c r="E25" s="107"/>
      <c r="F25" s="107"/>
      <c r="G25" s="107"/>
      <c r="H25" s="107"/>
      <c r="I25" s="107"/>
      <c r="J25" s="107"/>
      <c r="N25" s="107"/>
      <c r="O25" s="107"/>
      <c r="P25" s="107"/>
      <c r="Q25" s="107"/>
      <c r="S25" s="107"/>
      <c r="AB25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111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110</v>
      </c>
      <c r="B5" s="288"/>
      <c r="C5" s="288"/>
      <c r="D5" s="288"/>
      <c r="E5" s="288"/>
      <c r="F5" s="288"/>
      <c r="G5" s="288"/>
      <c r="H5" s="288"/>
      <c r="I5" s="289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96</v>
      </c>
      <c r="D6" s="280"/>
      <c r="E6" s="280"/>
      <c r="F6" s="280"/>
      <c r="G6" s="296"/>
      <c r="H6" s="200">
        <v>0</v>
      </c>
      <c r="I6" s="204"/>
      <c r="J6" s="294" t="s">
        <v>96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94</v>
      </c>
      <c r="D7" s="280"/>
      <c r="E7" s="280"/>
      <c r="F7" s="280"/>
      <c r="G7" s="201"/>
      <c r="H7" s="200">
        <v>0</v>
      </c>
      <c r="I7" s="202"/>
      <c r="J7" s="292" t="s">
        <v>94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93</v>
      </c>
      <c r="D8" s="280"/>
      <c r="E8" s="280"/>
      <c r="F8" s="280"/>
      <c r="G8" s="201"/>
      <c r="H8" s="200">
        <f>H6-H7</f>
        <v>0</v>
      </c>
      <c r="I8" s="198"/>
      <c r="J8" s="290" t="s">
        <v>93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64</v>
      </c>
      <c r="N11" s="234"/>
      <c r="O11" s="234"/>
      <c r="P11" s="235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2015-01-23T09:39:52Z</cp:lastPrinted>
  <dcterms:created xsi:type="dcterms:W3CDTF">1996-11-05T10:16:36Z</dcterms:created>
  <dcterms:modified xsi:type="dcterms:W3CDTF">2021-02-01T17:02:22Z</dcterms:modified>
  <cp:category/>
  <cp:version/>
  <cp:contentType/>
  <cp:contentStatus/>
</cp:coreProperties>
</file>